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85A513A-5C39-4FAF-9E84-DEBABE133F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R6" i="3" s="1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<sst xmlns="http://schemas.openxmlformats.org/spreadsheetml/2006/main" count="71" uniqueCount="31">
  <si>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</si>
  <si>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</si>
  <si>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</si>
  <si>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</si>
  <si>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</si>
  <si>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</si>
  <si>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</si>
  <si>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</si>
  <si>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</si>
  <si>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</si>
  <si>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</si>
  <si>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</si>
  <si>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</si>
  <si>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</si>
  <si>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</si>
  <si>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</si>
  <si>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</si>
  <si>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</si>
  <si>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</si>
  <si>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</si>
  <si>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</si>
  <si>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</si>
  <si>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</si>
  <si>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</si>
  <si>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</si>
  <si>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</si>
  <si>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</si>
  <si>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6.</t>
  </si>
  <si>
    <t>Kalle Antikainen</t>
  </si>
  <si>
    <t>10.1.2006  Varkaus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</si>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</sst>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28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21</v>
      </c>
      <c r="M2" s="21"/>
      <c r="N2" s="21"/>
      <c r="O2" s="27"/>
      <c r="P2" s="6"/>
      <c r="Q2" s="17" t="s">
        <v>22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23</v>
      </c>
      <c r="AI2" s="21"/>
      <c r="AJ2" s="21"/>
      <c r="AK2" s="27"/>
      <c r="AL2" s="6"/>
      <c r="AM2" s="17" t="s">
        <v>22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/>
      <c r="Y4" s="12"/>
      <c r="Z4" s="1"/>
      <c r="AA4" s="12"/>
      <c r="AB4" s="12"/>
      <c r="AC4" s="12"/>
      <c r="AD4" s="12"/>
      <c r="AE4" s="12"/>
      <c r="AF4" s="31"/>
      <c r="AG4" s="18"/>
      <c r="AH4" s="40"/>
      <c r="AI4" s="7"/>
      <c r="AJ4" s="7"/>
      <c r="AK4" s="7"/>
      <c r="AM4" s="12"/>
      <c r="AN4" s="12"/>
      <c r="AO4" s="13"/>
      <c r="AP4" s="12"/>
      <c r="AQ4" s="12"/>
      <c r="AR4" s="65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2023</v>
      </c>
      <c r="Y5" s="12" t="s">
        <v>26</v>
      </c>
      <c r="Z5" s="1" t="s">
        <v>19</v>
      </c>
      <c r="AA5" s="12">
        <v>13</v>
      </c>
      <c r="AB5" s="12">
        <v>0</v>
      </c>
      <c r="AC5" s="12">
        <v>2</v>
      </c>
      <c r="AD5" s="12">
        <v>22</v>
      </c>
      <c r="AE5" s="12">
        <v>56</v>
      </c>
      <c r="AF5" s="64">
        <v>0.6588235294117647</v>
      </c>
      <c r="AG5" s="10">
        <v>85</v>
      </c>
      <c r="AH5" s="40"/>
      <c r="AI5" s="7" t="s">
        <v>27</v>
      </c>
      <c r="AJ5" s="7"/>
      <c r="AK5" s="7"/>
      <c r="AL5" s="10"/>
      <c r="AM5" s="12">
        <v>7</v>
      </c>
      <c r="AN5" s="12">
        <v>1</v>
      </c>
      <c r="AO5" s="13">
        <v>0</v>
      </c>
      <c r="AP5" s="12">
        <v>7</v>
      </c>
      <c r="AQ5" s="12">
        <v>25</v>
      </c>
      <c r="AR5" s="65">
        <v>0.56820000000000004</v>
      </c>
      <c r="AS5" s="66">
        <v>44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54" t="s">
        <v>13</v>
      </c>
      <c r="Y6" s="11"/>
      <c r="Z6" s="9"/>
      <c r="AA6" s="35">
        <f>SUM(AA4:AA5)</f>
        <v>13</v>
      </c>
      <c r="AB6" s="35">
        <f>SUM(AB4:AB5)</f>
        <v>0</v>
      </c>
      <c r="AC6" s="35">
        <f>SUM(AC4:AC5)</f>
        <v>2</v>
      </c>
      <c r="AD6" s="35">
        <f>SUM(AD4:AD5)</f>
        <v>22</v>
      </c>
      <c r="AE6" s="35">
        <f>SUM(AE4:AE5)</f>
        <v>56</v>
      </c>
      <c r="AF6" s="36">
        <f>PRODUCT(AE6/AG6)</f>
        <v>0.6588235294117647</v>
      </c>
      <c r="AG6" s="20">
        <f>SUM(AG4:AG5)</f>
        <v>85</v>
      </c>
      <c r="AH6" s="17"/>
      <c r="AI6" s="28"/>
      <c r="AJ6" s="41"/>
      <c r="AK6" s="42"/>
      <c r="AL6" s="10"/>
      <c r="AM6" s="35">
        <f>SUM(AM4:AM5)</f>
        <v>7</v>
      </c>
      <c r="AN6" s="35">
        <f>SUM(AN4:AN5)</f>
        <v>1</v>
      </c>
      <c r="AO6" s="35">
        <f>SUM(AO4:AO5)</f>
        <v>0</v>
      </c>
      <c r="AP6" s="35">
        <f>SUM(AP4:AP5)</f>
        <v>7</v>
      </c>
      <c r="AQ6" s="35">
        <f>SUM(AQ4:AQ5)</f>
        <v>25</v>
      </c>
      <c r="AR6" s="36">
        <f>PRODUCT(AQ6/AS6)</f>
        <v>0.56818181818181823</v>
      </c>
      <c r="AS6" s="38">
        <f>SUM(AS4:AS5)</f>
        <v>44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6"/>
      <c r="R8" s="16" t="s">
        <v>10</v>
      </c>
      <c r="S8" s="16"/>
      <c r="T8" s="53" t="s">
        <v>30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 t="s">
        <v>20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20</v>
      </c>
      <c r="F11" s="46">
        <f>PRODUCT(AB6+AN6)</f>
        <v>1</v>
      </c>
      <c r="G11" s="46">
        <f>PRODUCT(AC6+AO6)</f>
        <v>2</v>
      </c>
      <c r="H11" s="46">
        <f>PRODUCT(AD6+AP6)</f>
        <v>29</v>
      </c>
      <c r="I11" s="46">
        <f>PRODUCT(AE6+AQ6)</f>
        <v>81</v>
      </c>
      <c r="J11" s="63">
        <f>PRODUCT(I11/K11)</f>
        <v>0.62790697674418605</v>
      </c>
      <c r="K11" s="10">
        <f>PRODUCT(AG6+AS6)</f>
        <v>129</v>
      </c>
      <c r="L11" s="52">
        <f>PRODUCT((F11+G11)/E11)</f>
        <v>0.15</v>
      </c>
      <c r="M11" s="52">
        <f>PRODUCT(H11/E11)</f>
        <v>1.45</v>
      </c>
      <c r="N11" s="52">
        <f>PRODUCT((F11+G11+H11)/E11)</f>
        <v>1.6</v>
      </c>
      <c r="O11" s="52">
        <f>PRODUCT(I11/E11)</f>
        <v>4.05</v>
      </c>
      <c r="Q11" s="16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20</v>
      </c>
      <c r="F12" s="46">
        <f t="shared" ref="F12:I12" si="0">SUM(F9:F11)</f>
        <v>1</v>
      </c>
      <c r="G12" s="46">
        <f t="shared" si="0"/>
        <v>2</v>
      </c>
      <c r="H12" s="46">
        <f t="shared" si="0"/>
        <v>29</v>
      </c>
      <c r="I12" s="46">
        <f t="shared" si="0"/>
        <v>81</v>
      </c>
      <c r="J12" s="63">
        <f>PRODUCT(I12/K12)</f>
        <v>0.62790697674418605</v>
      </c>
      <c r="K12" s="16">
        <f>SUM(K9:K11)</f>
        <v>129</v>
      </c>
      <c r="L12" s="52">
        <f>PRODUCT((F12+G12)/E12)</f>
        <v>0.15</v>
      </c>
      <c r="M12" s="52">
        <f>PRODUCT(H12/E12)</f>
        <v>1.45</v>
      </c>
      <c r="N12" s="52">
        <f>PRODUCT((F12+G12+H12)/E12)</f>
        <v>1.6</v>
      </c>
      <c r="O12" s="52">
        <f>PRODUCT(I12/E12)</f>
        <v>4.05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0"/>
      <c r="AI177" s="10"/>
      <c r="AJ177" s="10"/>
      <c r="AK177" s="10"/>
      <c r="AL177" s="10"/>
    </row>
    <row r="178" spans="12:38" x14ac:dyDescent="0.25"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</sheetData>
  <sortState xmlns:xlrd2="http://schemas.microsoft.com/office/spreadsheetml/2017/richdata2" ref="X5:AI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2023-09-10T20:24:58Z</dcterms:modified>
</cp:coreProperties>
</file>